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3\Июль 2023 года ЮТЭК\отчёты\Раскрытие инфы на сайте\Раскрытие на новом сайте\45.г и 45.д\"/>
    </mc:Choice>
  </mc:AlternateContent>
  <bookViews>
    <workbookView xWindow="0" yWindow="0" windowWidth="20490" windowHeight="762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H65" i="1" s="1"/>
  <c r="H63" i="1"/>
  <c r="H42" i="1"/>
  <c r="H38" i="1"/>
  <c r="H37" i="1" s="1"/>
  <c r="E26" i="1"/>
  <c r="H30" i="1"/>
  <c r="H28" i="1"/>
  <c r="G26" i="1"/>
  <c r="F26" i="1"/>
  <c r="F25" i="1" s="1"/>
  <c r="G25" i="1"/>
  <c r="G14" i="1"/>
  <c r="F14" i="1"/>
  <c r="E14" i="1"/>
  <c r="G66" i="1"/>
  <c r="F66" i="1"/>
  <c r="H66" i="1" s="1"/>
  <c r="H17" i="1"/>
  <c r="G64" i="1"/>
  <c r="F64" i="1"/>
  <c r="H64" i="1" s="1"/>
  <c r="H15" i="1"/>
  <c r="E13" i="1" l="1"/>
  <c r="H13" i="1" s="1"/>
  <c r="E62" i="1"/>
  <c r="H14" i="1"/>
  <c r="G62" i="1"/>
  <c r="G61" i="1" s="1"/>
  <c r="G13" i="1"/>
  <c r="E25" i="1"/>
  <c r="H26" i="1"/>
  <c r="H25" i="1" s="1"/>
  <c r="F13" i="1"/>
  <c r="F62" i="1"/>
  <c r="F61" i="1" s="1"/>
  <c r="H16" i="1"/>
  <c r="F37" i="1"/>
  <c r="H18" i="1"/>
  <c r="H62" i="1" l="1"/>
  <c r="H61" i="1" s="1"/>
  <c r="E61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<sst xmlns="http://schemas.openxmlformats.org/spreadsheetml/2006/main" count="60" uniqueCount="26">
  <si>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</si>
  <si>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</si>
  <si>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</si>
  <si>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</si>
  <si>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</si>
  <si>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</si>
  <si>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</si>
  <si>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</si>
  <si>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</si>
  <si>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</si>
  <si>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</si>
  <si>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</si>
  <si>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</si>
  <si>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</si>
  <si>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</si>
  <si>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</si>
  <si>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</si>
  <si>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</si>
  <si>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</si>
  <si>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</si>
  <si>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</si>
  <si>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</si>
  <si>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</si>
  <si>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</si>
  <si>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Июль 2023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</si>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</sst>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3/&#1048;&#1102;&#1083;&#1100;%202023%20&#1075;&#1086;&#1076;&#1072;%20&#1070;&#1058;&#1069;&#1050;/&#1086;&#1090;&#1095;&#1105;&#1090;&#1099;/&#1054;&#1090;&#1095;&#1105;&#1090;&#1099;%2046&#1069;&#1057;%20&#1080;%2046&#1069;&#1069;/46&#1069;&#1057;%20&#1048;&#1102;&#1085;&#1100;%202023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3.7852999999999998E-2</v>
      </c>
      <c r="F13" s="35">
        <f>SUM(F14:F18)</f>
        <v>1.9819240000000002</v>
      </c>
      <c r="G13" s="35">
        <f>SUM(G14:G18)</f>
        <v>2.5507649999999997</v>
      </c>
      <c r="H13" s="35">
        <f t="shared" ref="H13:H18" si="0">SUM(E13:G13)</f>
        <v>4.5705419999999997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3.7852999999999998E-2</v>
      </c>
      <c r="F14" s="34">
        <f>F19-F16</f>
        <v>1.5812740000000001</v>
      </c>
      <c r="G14" s="34">
        <f>G19-G16</f>
        <v>0.29849199999999998</v>
      </c>
      <c r="H14" s="35">
        <f t="shared" si="0"/>
        <v>1.917619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0.27887099999999998</v>
      </c>
      <c r="G16" s="41">
        <v>6.3150999999999999E-2</v>
      </c>
      <c r="H16" s="40">
        <f t="shared" si="0"/>
        <v>0.34202199999999999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0.121779</v>
      </c>
      <c r="G18" s="48">
        <v>2.1891219999999998</v>
      </c>
      <c r="H18" s="47">
        <f t="shared" si="0"/>
        <v>2.3109009999999999</v>
      </c>
    </row>
    <row r="19" spans="1:8" ht="16.5" x14ac:dyDescent="0.2">
      <c r="A19" s="49"/>
      <c r="B19" s="50"/>
      <c r="C19" s="51"/>
      <c r="D19" s="52"/>
      <c r="E19" s="53">
        <v>3.7852999999999998E-2</v>
      </c>
      <c r="F19" s="53">
        <v>1.8601449999999999</v>
      </c>
      <c r="G19" s="53">
        <v>0.36164299999999999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0.21342</v>
      </c>
      <c r="G25" s="35">
        <f>G26</f>
        <v>0.10869700000000002</v>
      </c>
      <c r="H25" s="35">
        <f>SUM(H26:H30)</f>
        <v>1.111955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7.5863999999999987E-2</v>
      </c>
      <c r="G26" s="41">
        <f>G32-G28</f>
        <v>0.10869700000000002</v>
      </c>
      <c r="H26" s="40">
        <f>D26+E26+F26+G26</f>
        <v>0.184561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0.13656100000000002</v>
      </c>
      <c r="G28" s="41">
        <v>2.8386000000000002E-2</v>
      </c>
      <c r="H28" s="40">
        <f>SUM(E28:G28)</f>
        <v>0.16494700000000001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9.9500000000000001E-4</v>
      </c>
      <c r="G30" s="41">
        <v>0.76145200000000002</v>
      </c>
      <c r="H30" s="40">
        <f>D30+E30+F30+G30</f>
        <v>0.76244699999999999</v>
      </c>
    </row>
    <row r="32" spans="1:8" x14ac:dyDescent="0.2">
      <c r="E32" s="58">
        <v>0</v>
      </c>
      <c r="F32" s="58">
        <v>0.212425</v>
      </c>
      <c r="G32" s="58">
        <v>0.13708300000000001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0.18715174311580537</v>
      </c>
      <c r="F61" s="64">
        <f>SUM(F62:F66)</f>
        <v>2.3543837883620125</v>
      </c>
      <c r="G61" s="64">
        <f>SUM(G62:G66)</f>
        <v>7.5454674049361206</v>
      </c>
      <c r="H61" s="64">
        <f>SUM(H62:H66)</f>
        <v>10.087002936413938</v>
      </c>
    </row>
    <row r="62" spans="5:8" s="59" customFormat="1" ht="16.5" hidden="1" thickBot="1" x14ac:dyDescent="0.25">
      <c r="E62" s="64">
        <f>E54/E46*E14</f>
        <v>0.18715174311580537</v>
      </c>
      <c r="F62" s="64">
        <f>F54/F46*F14</f>
        <v>1.3497898881802468</v>
      </c>
      <c r="G62" s="64">
        <f>G54/G46*G14</f>
        <v>0.85024383395207548</v>
      </c>
      <c r="H62" s="64">
        <f>SUM(E62:G62)</f>
        <v>2.3871854652481277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0.61224217005076154</v>
      </c>
      <c r="G64" s="64">
        <f>G56/G48*G16</f>
        <v>8.8638772938443661E-2</v>
      </c>
      <c r="H64" s="64">
        <f>SUM(E64:G64)</f>
        <v>0.70088094298920522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0.39235173013100438</v>
      </c>
      <c r="G66" s="64">
        <f>G58/G50*G18</f>
        <v>6.6065847980456018</v>
      </c>
      <c r="H66" s="64">
        <f>SUM(E66:G66)</f>
        <v>6.9989365281766061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2023-08-15T13:38:08Z</dcterms:created>
  <dcterms:modified xsi:type="dcterms:W3CDTF">2023-08-15T13:38:36Z</dcterms:modified>
</cp:coreProperties>
</file>